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<sst xmlns="http://schemas.openxmlformats.org/spreadsheetml/2006/main" count="140" uniqueCount="18">
  <si>
    <t>m12</t>
  </si>
  <si>
    <t xml:space="preserve"> -LMB</t>
  </si>
  <si>
    <t xml:space="preserve"> +LMB</t>
  </si>
  <si>
    <t>ROI</t>
  </si>
  <si>
    <t>Total</t>
  </si>
  <si>
    <t>Nuclear</t>
  </si>
  <si>
    <t>Cytoplasmic</t>
  </si>
  <si>
    <t>C/T</t>
  </si>
  <si>
    <t>mean (C/T)</t>
  </si>
  <si>
    <t>N/T</t>
  </si>
  <si>
    <t>mean (N/T)</t>
  </si>
  <si>
    <t>SE</t>
  </si>
  <si>
    <t>m13</t>
  </si>
  <si>
    <t>m14</t>
  </si>
  <si>
    <t>m15</t>
  </si>
  <si>
    <t>m16</t>
  </si>
  <si>
    <t>m17</t>
  </si>
  <si>
    <t>m18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</si>
</sst>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i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8" fillId="14" borderId="1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4"/>
  <sheetViews>
    <sheetView tabSelected="1" zoomScale="70" zoomScaleNormal="70" workbookViewId="0">
      <selection activeCell="I3" sqref="I3"/>
    </sheetView>
  </sheetViews>
  <sheetFormatPr defaultColWidth="9" defaultRowHeight="13.5"/>
  <cols>
    <col min="2" max="2" width="12.375" customWidth="1"/>
    <col min="3" max="3" width="12.75" customWidth="1"/>
    <col min="4" max="4" width="15.25" customWidth="1"/>
    <col min="5" max="8" width="18" style="2" customWidth="1"/>
    <col min="9" max="9" width="18" customWidth="1"/>
    <col min="11" max="11" width="12.75" customWidth="1"/>
    <col min="12" max="12" width="12" customWidth="1"/>
    <col min="13" max="13" width="13.5" customWidth="1"/>
    <col min="14" max="14" width="18.75" style="2" customWidth="1"/>
    <col min="15" max="15" width="18" style="2" customWidth="1"/>
    <col min="16" max="16" width="16.375" style="2" customWidth="1"/>
    <col min="17" max="17" width="18" style="2" customWidth="1"/>
    <col min="18" max="18" width="18" customWidth="1"/>
  </cols>
  <sheetData>
    <row r="1" customFormat="1" spans="2:17">
      <c r="B1" s="3" t="s">
        <v>0</v>
      </c>
      <c r="E1" s="2"/>
      <c r="F1" s="2"/>
      <c r="G1" s="2"/>
      <c r="H1" s="2"/>
      <c r="N1" s="2"/>
      <c r="O1" s="2"/>
      <c r="P1" s="2"/>
      <c r="Q1" s="2"/>
    </row>
    <row r="2" spans="2:18">
      <c r="B2" s="4" t="s">
        <v>1</v>
      </c>
      <c r="C2" s="4"/>
      <c r="D2" s="4"/>
      <c r="E2" s="4"/>
      <c r="F2" s="4"/>
      <c r="G2" s="4"/>
      <c r="H2" s="4"/>
      <c r="I2" s="4"/>
      <c r="K2" s="4" t="s">
        <v>2</v>
      </c>
      <c r="L2" s="4"/>
      <c r="M2" s="4"/>
      <c r="N2" s="4"/>
      <c r="O2" s="4"/>
      <c r="P2" s="4"/>
      <c r="Q2" s="4"/>
      <c r="R2" s="4"/>
    </row>
    <row r="3" s="1" customFormat="1" ht="15" spans="1:18">
      <c r="A3" s="5" t="s">
        <v>3</v>
      </c>
      <c r="B3" s="6" t="s">
        <v>4</v>
      </c>
      <c r="C3" s="6" t="s">
        <v>5</v>
      </c>
      <c r="D3" s="6" t="s">
        <v>6</v>
      </c>
      <c r="E3" s="7" t="s">
        <v>7</v>
      </c>
      <c r="F3" s="8" t="s">
        <v>8</v>
      </c>
      <c r="G3" s="7" t="s">
        <v>9</v>
      </c>
      <c r="H3" s="8" t="s">
        <v>10</v>
      </c>
      <c r="I3" s="14" t="s">
        <v>11</v>
      </c>
      <c r="K3" s="6" t="s">
        <v>4</v>
      </c>
      <c r="L3" s="6" t="s">
        <v>5</v>
      </c>
      <c r="M3" s="6" t="s">
        <v>6</v>
      </c>
      <c r="N3" s="7" t="s">
        <v>7</v>
      </c>
      <c r="O3" s="8" t="s">
        <v>8</v>
      </c>
      <c r="P3" s="7" t="s">
        <v>9</v>
      </c>
      <c r="Q3" s="8" t="s">
        <v>10</v>
      </c>
      <c r="R3" s="14" t="s">
        <v>11</v>
      </c>
    </row>
    <row r="4" spans="1:18">
      <c r="A4" s="9">
        <v>0</v>
      </c>
      <c r="B4" s="10">
        <v>8245236</v>
      </c>
      <c r="C4" s="10">
        <v>6798246</v>
      </c>
      <c r="D4" s="10">
        <v>1446990</v>
      </c>
      <c r="E4" s="11">
        <f t="shared" ref="E4:E7" si="0">D4/B4</f>
        <v>0.175494067119486</v>
      </c>
      <c r="F4" s="12">
        <f>AVERAGE(E4:E7)</f>
        <v>0.216955664910232</v>
      </c>
      <c r="G4" s="11">
        <f t="shared" ref="G4:G7" si="1">C4/B4</f>
        <v>0.824505932880514</v>
      </c>
      <c r="H4" s="12">
        <f>AVERAGE(G4:G7)</f>
        <v>0.783044335089768</v>
      </c>
      <c r="I4" s="15">
        <f>STDEV(E4:E7)/SQRT(4)</f>
        <v>0.0291509813691023</v>
      </c>
      <c r="K4" s="10">
        <v>8557565</v>
      </c>
      <c r="L4" s="10">
        <v>7743273</v>
      </c>
      <c r="M4" s="10">
        <v>814292</v>
      </c>
      <c r="N4" s="11">
        <f t="shared" ref="N4:N7" si="2">M4/K4</f>
        <v>0.095154638030795</v>
      </c>
      <c r="O4" s="12">
        <f>AVERAGE(N4:N7)</f>
        <v>0.181036872542666</v>
      </c>
      <c r="P4" s="11">
        <f t="shared" ref="P4:P7" si="3">L4/K4</f>
        <v>0.904845361969205</v>
      </c>
      <c r="Q4" s="12">
        <f>AVERAGE(P4:P7)</f>
        <v>0.818963127457333</v>
      </c>
      <c r="R4" s="15">
        <f>STDEV(N4:N7)/SQRT(4)</f>
        <v>0.0292952156018162</v>
      </c>
    </row>
    <row r="5" spans="1:18">
      <c r="A5" s="9">
        <v>1</v>
      </c>
      <c r="B5" s="10">
        <v>11678045</v>
      </c>
      <c r="C5" s="10">
        <v>8334126</v>
      </c>
      <c r="D5" s="10">
        <v>3343919</v>
      </c>
      <c r="E5" s="11">
        <f t="shared" si="0"/>
        <v>0.286342362955443</v>
      </c>
      <c r="F5" s="12"/>
      <c r="G5" s="11">
        <f t="shared" si="1"/>
        <v>0.713657637044557</v>
      </c>
      <c r="H5" s="12"/>
      <c r="I5" s="15"/>
      <c r="K5" s="10">
        <v>15709221</v>
      </c>
      <c r="L5" s="10">
        <v>12440512</v>
      </c>
      <c r="M5" s="10">
        <v>3268709</v>
      </c>
      <c r="N5" s="11">
        <f t="shared" si="2"/>
        <v>0.208075817381397</v>
      </c>
      <c r="O5" s="12"/>
      <c r="P5" s="11">
        <f t="shared" si="3"/>
        <v>0.791924182618603</v>
      </c>
      <c r="Q5" s="12"/>
      <c r="R5" s="15"/>
    </row>
    <row r="6" spans="1:18">
      <c r="A6" s="9">
        <v>2</v>
      </c>
      <c r="B6" s="10">
        <v>9479997</v>
      </c>
      <c r="C6" s="10">
        <v>7172071</v>
      </c>
      <c r="D6" s="10">
        <v>2307926</v>
      </c>
      <c r="E6" s="11">
        <f t="shared" si="0"/>
        <v>0.243452186746473</v>
      </c>
      <c r="F6" s="12"/>
      <c r="G6" s="11">
        <f t="shared" si="1"/>
        <v>0.756547813253527</v>
      </c>
      <c r="H6" s="12"/>
      <c r="I6" s="15"/>
      <c r="K6" s="10">
        <v>16514264</v>
      </c>
      <c r="L6" s="10">
        <v>12788140</v>
      </c>
      <c r="M6" s="10">
        <v>3726124</v>
      </c>
      <c r="N6" s="11">
        <f t="shared" si="2"/>
        <v>0.225630642697731</v>
      </c>
      <c r="O6" s="12"/>
      <c r="P6" s="11">
        <f t="shared" si="3"/>
        <v>0.774369357302269</v>
      </c>
      <c r="Q6" s="12"/>
      <c r="R6" s="15"/>
    </row>
    <row r="7" spans="1:18">
      <c r="A7" s="9">
        <v>3</v>
      </c>
      <c r="B7" s="10">
        <v>7581261</v>
      </c>
      <c r="C7" s="10">
        <v>6349048</v>
      </c>
      <c r="D7" s="10">
        <v>1232213</v>
      </c>
      <c r="E7" s="11">
        <f t="shared" si="0"/>
        <v>0.162534042819526</v>
      </c>
      <c r="F7" s="12"/>
      <c r="G7" s="11">
        <f t="shared" si="1"/>
        <v>0.837465957180474</v>
      </c>
      <c r="H7" s="12"/>
      <c r="I7" s="15"/>
      <c r="K7" s="10">
        <v>15348540</v>
      </c>
      <c r="L7" s="10">
        <v>12351179</v>
      </c>
      <c r="M7" s="10">
        <v>2997361</v>
      </c>
      <c r="N7" s="11">
        <f t="shared" si="2"/>
        <v>0.195286392060743</v>
      </c>
      <c r="O7" s="12"/>
      <c r="P7" s="11">
        <f t="shared" si="3"/>
        <v>0.804713607939257</v>
      </c>
      <c r="Q7" s="12"/>
      <c r="R7" s="15"/>
    </row>
    <row r="9" customFormat="1" spans="2:17">
      <c r="B9" s="3" t="s">
        <v>12</v>
      </c>
      <c r="E9" s="2"/>
      <c r="F9" s="2"/>
      <c r="G9" s="2"/>
      <c r="H9" s="2"/>
      <c r="N9" s="2"/>
      <c r="O9" s="2"/>
      <c r="P9" s="2"/>
      <c r="Q9" s="2"/>
    </row>
    <row r="10" spans="2:18">
      <c r="B10" s="4" t="s">
        <v>1</v>
      </c>
      <c r="C10" s="4"/>
      <c r="D10" s="4"/>
      <c r="E10" s="4"/>
      <c r="F10" s="4"/>
      <c r="G10" s="4"/>
      <c r="H10" s="4"/>
      <c r="I10" s="4"/>
      <c r="K10" s="4" t="s">
        <v>2</v>
      </c>
      <c r="L10" s="4"/>
      <c r="M10" s="4"/>
      <c r="N10" s="4"/>
      <c r="O10" s="4"/>
      <c r="P10" s="4"/>
      <c r="Q10" s="4"/>
      <c r="R10" s="4"/>
    </row>
    <row r="11" s="1" customFormat="1" ht="15" spans="1:18">
      <c r="A11" s="5" t="s">
        <v>3</v>
      </c>
      <c r="B11" s="6" t="s">
        <v>4</v>
      </c>
      <c r="C11" s="6" t="s">
        <v>5</v>
      </c>
      <c r="D11" s="6" t="s">
        <v>6</v>
      </c>
      <c r="E11" s="7" t="s">
        <v>7</v>
      </c>
      <c r="F11" s="8" t="s">
        <v>8</v>
      </c>
      <c r="G11" s="7" t="s">
        <v>9</v>
      </c>
      <c r="H11" s="8" t="s">
        <v>10</v>
      </c>
      <c r="I11" s="14" t="s">
        <v>11</v>
      </c>
      <c r="K11" s="6" t="s">
        <v>4</v>
      </c>
      <c r="L11" s="6" t="s">
        <v>5</v>
      </c>
      <c r="M11" s="6" t="s">
        <v>6</v>
      </c>
      <c r="N11" s="7" t="s">
        <v>7</v>
      </c>
      <c r="O11" s="8" t="s">
        <v>8</v>
      </c>
      <c r="P11" s="7" t="s">
        <v>9</v>
      </c>
      <c r="Q11" s="8" t="s">
        <v>10</v>
      </c>
      <c r="R11" s="14" t="s">
        <v>11</v>
      </c>
    </row>
    <row r="12" spans="1:18">
      <c r="A12" s="9">
        <v>0</v>
      </c>
      <c r="B12" s="10">
        <v>1913.702</v>
      </c>
      <c r="C12" s="10">
        <v>1614.26</v>
      </c>
      <c r="D12" s="10">
        <v>299.442</v>
      </c>
      <c r="E12" s="11">
        <f>D12/B12</f>
        <v>0.156472637850616</v>
      </c>
      <c r="F12" s="12">
        <f>AVERAGE(E12:E14)</f>
        <v>0.132001696352993</v>
      </c>
      <c r="G12" s="11">
        <f>C12/B12</f>
        <v>0.843527362149384</v>
      </c>
      <c r="H12" s="12">
        <f>AVERAGE(G12:G14)</f>
        <v>0.867998303647007</v>
      </c>
      <c r="I12" s="15">
        <f>STDEV(E12:E14)/SQRT(3)</f>
        <v>0.0150304393940907</v>
      </c>
      <c r="K12" s="10">
        <v>33005.511</v>
      </c>
      <c r="L12" s="10">
        <v>24819.587</v>
      </c>
      <c r="M12" s="10">
        <v>8185.924</v>
      </c>
      <c r="N12" s="11">
        <f>M12/K12</f>
        <v>0.24801688421064</v>
      </c>
      <c r="O12" s="12">
        <f>AVERAGE(N12:N14)</f>
        <v>0.164529773678707</v>
      </c>
      <c r="P12" s="11">
        <f>L12/K12</f>
        <v>0.75198311578936</v>
      </c>
      <c r="Q12" s="12">
        <f>AVERAGE(P12:P14)</f>
        <v>0.835470226321293</v>
      </c>
      <c r="R12" s="15">
        <f>STDEV(N12:N14)/SQRT(3)</f>
        <v>0.0432289347139283</v>
      </c>
    </row>
    <row r="13" spans="1:18">
      <c r="A13" s="9">
        <v>1</v>
      </c>
      <c r="B13" s="10">
        <v>8228.371</v>
      </c>
      <c r="C13" s="10">
        <v>7118.475</v>
      </c>
      <c r="D13" s="10">
        <v>1109.896</v>
      </c>
      <c r="E13" s="11">
        <f>D13/B13</f>
        <v>0.134886479960614</v>
      </c>
      <c r="F13" s="12"/>
      <c r="G13" s="11">
        <f>C13/B13</f>
        <v>0.865113520039386</v>
      </c>
      <c r="H13" s="12"/>
      <c r="I13" s="15"/>
      <c r="K13" s="10">
        <v>9973.346</v>
      </c>
      <c r="L13" s="10">
        <v>8942.827</v>
      </c>
      <c r="M13" s="10">
        <v>1030.519</v>
      </c>
      <c r="N13" s="11">
        <f>M13/K13</f>
        <v>0.103327308608365</v>
      </c>
      <c r="O13" s="12"/>
      <c r="P13" s="11">
        <f>L13/K13</f>
        <v>0.896672691391635</v>
      </c>
      <c r="Q13" s="12"/>
      <c r="R13" s="15"/>
    </row>
    <row r="14" spans="1:18">
      <c r="A14" s="9">
        <v>2</v>
      </c>
      <c r="B14" s="10">
        <v>8134.876</v>
      </c>
      <c r="C14" s="10">
        <v>7283.594</v>
      </c>
      <c r="D14" s="10">
        <v>851.282</v>
      </c>
      <c r="E14" s="11">
        <f>D14/B14</f>
        <v>0.104645971247749</v>
      </c>
      <c r="F14" s="12"/>
      <c r="G14" s="11">
        <f>C14/B14</f>
        <v>0.895354028752251</v>
      </c>
      <c r="H14" s="12"/>
      <c r="I14" s="15"/>
      <c r="K14" s="10">
        <v>1454.447</v>
      </c>
      <c r="L14" s="10">
        <v>1247.559</v>
      </c>
      <c r="M14" s="10">
        <v>206.888</v>
      </c>
      <c r="N14" s="11">
        <f>M14/K14</f>
        <v>0.142245128217116</v>
      </c>
      <c r="O14" s="12"/>
      <c r="P14" s="11">
        <f>L14/K14</f>
        <v>0.857754871782884</v>
      </c>
      <c r="Q14" s="12"/>
      <c r="R14" s="15"/>
    </row>
    <row r="16" customFormat="1" spans="2:17">
      <c r="B16" s="3" t="s">
        <v>13</v>
      </c>
      <c r="E16" s="2"/>
      <c r="F16" s="2"/>
      <c r="G16" s="2"/>
      <c r="H16" s="2"/>
      <c r="N16" s="2"/>
      <c r="O16" s="2"/>
      <c r="P16" s="2"/>
      <c r="Q16" s="2"/>
    </row>
    <row r="17" spans="2:18">
      <c r="B17" s="4" t="s">
        <v>1</v>
      </c>
      <c r="C17" s="4"/>
      <c r="D17" s="4"/>
      <c r="E17" s="4"/>
      <c r="F17" s="4"/>
      <c r="G17" s="4"/>
      <c r="H17" s="4"/>
      <c r="I17" s="4"/>
      <c r="K17" s="4" t="s">
        <v>2</v>
      </c>
      <c r="L17" s="4"/>
      <c r="M17" s="4"/>
      <c r="N17" s="4"/>
      <c r="O17" s="4"/>
      <c r="P17" s="4"/>
      <c r="Q17" s="4"/>
      <c r="R17" s="4"/>
    </row>
    <row r="18" s="1" customFormat="1" ht="15" spans="1:18">
      <c r="A18" s="5" t="s">
        <v>3</v>
      </c>
      <c r="B18" s="6" t="s">
        <v>4</v>
      </c>
      <c r="C18" s="6" t="s">
        <v>5</v>
      </c>
      <c r="D18" s="6" t="s">
        <v>6</v>
      </c>
      <c r="E18" s="7" t="s">
        <v>7</v>
      </c>
      <c r="F18" s="8" t="s">
        <v>8</v>
      </c>
      <c r="G18" s="7" t="s">
        <v>9</v>
      </c>
      <c r="H18" s="8" t="s">
        <v>10</v>
      </c>
      <c r="I18" s="14" t="s">
        <v>11</v>
      </c>
      <c r="K18" s="6" t="s">
        <v>4</v>
      </c>
      <c r="L18" s="6" t="s">
        <v>5</v>
      </c>
      <c r="M18" s="6" t="s">
        <v>6</v>
      </c>
      <c r="N18" s="7" t="s">
        <v>7</v>
      </c>
      <c r="O18" s="8" t="s">
        <v>8</v>
      </c>
      <c r="P18" s="7" t="s">
        <v>9</v>
      </c>
      <c r="Q18" s="8" t="s">
        <v>10</v>
      </c>
      <c r="R18" s="14" t="s">
        <v>11</v>
      </c>
    </row>
    <row r="19" spans="1:18">
      <c r="A19" s="9">
        <v>0</v>
      </c>
      <c r="B19" s="10">
        <v>50748.234</v>
      </c>
      <c r="C19" s="10">
        <v>8689.177</v>
      </c>
      <c r="D19" s="10">
        <v>42059.057</v>
      </c>
      <c r="E19" s="11">
        <f t="shared" ref="E19:E22" si="4">D19/B19</f>
        <v>0.82877873149241</v>
      </c>
      <c r="F19" s="12">
        <f>AVERAGE(E19:E22)</f>
        <v>0.803178407045225</v>
      </c>
      <c r="G19" s="11">
        <f t="shared" ref="G19:G22" si="5">C19/B19</f>
        <v>0.17122126850759</v>
      </c>
      <c r="H19" s="12">
        <f>AVERAGE(G19:G22)</f>
        <v>0.196821592954775</v>
      </c>
      <c r="I19" s="15">
        <f>STDEV(E19:E22)/SQRT(4)</f>
        <v>0.023525722367875</v>
      </c>
      <c r="K19" s="10">
        <v>176325.847</v>
      </c>
      <c r="L19" s="10">
        <v>60141.832</v>
      </c>
      <c r="M19" s="10">
        <v>116184.015</v>
      </c>
      <c r="N19" s="11">
        <f t="shared" ref="N19:N22" si="6">M19/K19</f>
        <v>0.658916528556361</v>
      </c>
      <c r="O19" s="12">
        <f>AVERAGE(N19:N22)</f>
        <v>0.713386902134098</v>
      </c>
      <c r="P19" s="11">
        <f t="shared" ref="P19:P22" si="7">L19/K19</f>
        <v>0.341083471443639</v>
      </c>
      <c r="Q19" s="12">
        <f>AVERAGE(P19:P22)</f>
        <v>0.286613097865902</v>
      </c>
      <c r="R19" s="15">
        <f>STDEV(N19:N22)/SQRT(4)</f>
        <v>0.0705752732632536</v>
      </c>
    </row>
    <row r="20" spans="1:18">
      <c r="A20" s="9">
        <v>1</v>
      </c>
      <c r="B20" s="10">
        <v>29791.46</v>
      </c>
      <c r="C20" s="10">
        <v>7514.229</v>
      </c>
      <c r="D20" s="10">
        <v>22277.231</v>
      </c>
      <c r="E20" s="11">
        <f t="shared" si="4"/>
        <v>0.747772381749669</v>
      </c>
      <c r="F20" s="12"/>
      <c r="G20" s="11">
        <f t="shared" si="5"/>
        <v>0.252227618250331</v>
      </c>
      <c r="H20" s="12"/>
      <c r="I20" s="15"/>
      <c r="K20" s="10">
        <v>49044.537</v>
      </c>
      <c r="L20" s="10">
        <v>14902.553</v>
      </c>
      <c r="M20" s="10">
        <v>34141.984</v>
      </c>
      <c r="N20" s="11">
        <f t="shared" si="6"/>
        <v>0.696142447017086</v>
      </c>
      <c r="O20" s="12"/>
      <c r="P20" s="11">
        <f t="shared" si="7"/>
        <v>0.303857552982914</v>
      </c>
      <c r="Q20" s="12"/>
      <c r="R20" s="15"/>
    </row>
    <row r="21" spans="1:18">
      <c r="A21" s="9">
        <v>2</v>
      </c>
      <c r="B21" s="10">
        <v>36918.961</v>
      </c>
      <c r="C21" s="10">
        <v>8014.235</v>
      </c>
      <c r="D21" s="10">
        <v>28904.726</v>
      </c>
      <c r="E21" s="11">
        <f t="shared" si="4"/>
        <v>0.782923603944325</v>
      </c>
      <c r="F21" s="12"/>
      <c r="G21" s="11">
        <f t="shared" si="5"/>
        <v>0.217076396055674</v>
      </c>
      <c r="H21" s="12"/>
      <c r="I21" s="15"/>
      <c r="K21" s="10">
        <v>51308.205</v>
      </c>
      <c r="L21" s="10">
        <v>21291.51</v>
      </c>
      <c r="M21" s="10">
        <v>30016.695</v>
      </c>
      <c r="N21" s="11">
        <f t="shared" si="6"/>
        <v>0.585027190095619</v>
      </c>
      <c r="O21" s="12"/>
      <c r="P21" s="11">
        <f t="shared" si="7"/>
        <v>0.414972809904381</v>
      </c>
      <c r="Q21" s="12"/>
      <c r="R21" s="15"/>
    </row>
    <row r="22" spans="1:18">
      <c r="A22" s="9">
        <v>3</v>
      </c>
      <c r="B22" s="13">
        <v>35653.851</v>
      </c>
      <c r="C22" s="13">
        <v>5232.598</v>
      </c>
      <c r="D22" s="10">
        <v>30421.253</v>
      </c>
      <c r="E22" s="11">
        <f t="shared" si="4"/>
        <v>0.853238910994495</v>
      </c>
      <c r="F22" s="12"/>
      <c r="G22" s="11">
        <f t="shared" si="5"/>
        <v>0.146761089005505</v>
      </c>
      <c r="H22" s="12"/>
      <c r="I22" s="15"/>
      <c r="K22" s="13">
        <v>16898.352</v>
      </c>
      <c r="L22" s="13">
        <v>1462.359</v>
      </c>
      <c r="M22" s="10">
        <v>15435.993</v>
      </c>
      <c r="N22" s="11">
        <f t="shared" si="6"/>
        <v>0.913461442867328</v>
      </c>
      <c r="O22" s="12"/>
      <c r="P22" s="11">
        <f t="shared" si="7"/>
        <v>0.0865385571326719</v>
      </c>
      <c r="Q22" s="12"/>
      <c r="R22" s="15"/>
    </row>
    <row r="24" customFormat="1" spans="2:17">
      <c r="B24" s="3" t="s">
        <v>14</v>
      </c>
      <c r="E24" s="2"/>
      <c r="F24" s="2"/>
      <c r="G24" s="2"/>
      <c r="H24" s="2"/>
      <c r="N24" s="2"/>
      <c r="O24" s="2"/>
      <c r="P24" s="2"/>
      <c r="Q24" s="2"/>
    </row>
    <row r="25" spans="2:18">
      <c r="B25" s="4" t="s">
        <v>1</v>
      </c>
      <c r="C25" s="4"/>
      <c r="D25" s="4"/>
      <c r="E25" s="4"/>
      <c r="F25" s="4"/>
      <c r="G25" s="4"/>
      <c r="H25" s="4"/>
      <c r="I25" s="4"/>
      <c r="K25" s="4" t="s">
        <v>2</v>
      </c>
      <c r="L25" s="4"/>
      <c r="M25" s="4"/>
      <c r="N25" s="4"/>
      <c r="O25" s="4"/>
      <c r="P25" s="4"/>
      <c r="Q25" s="4"/>
      <c r="R25" s="4"/>
    </row>
    <row r="26" s="1" customFormat="1" ht="15" spans="1:18">
      <c r="A26" s="5" t="s">
        <v>3</v>
      </c>
      <c r="B26" s="6" t="s">
        <v>4</v>
      </c>
      <c r="C26" s="6" t="s">
        <v>5</v>
      </c>
      <c r="D26" s="6" t="s">
        <v>6</v>
      </c>
      <c r="E26" s="7" t="s">
        <v>7</v>
      </c>
      <c r="F26" s="8" t="s">
        <v>8</v>
      </c>
      <c r="G26" s="7" t="s">
        <v>9</v>
      </c>
      <c r="H26" s="8" t="s">
        <v>10</v>
      </c>
      <c r="I26" s="14" t="s">
        <v>11</v>
      </c>
      <c r="K26" s="6" t="s">
        <v>4</v>
      </c>
      <c r="L26" s="6" t="s">
        <v>5</v>
      </c>
      <c r="M26" s="6" t="s">
        <v>6</v>
      </c>
      <c r="N26" s="7" t="s">
        <v>7</v>
      </c>
      <c r="O26" s="8" t="s">
        <v>8</v>
      </c>
      <c r="P26" s="7" t="s">
        <v>9</v>
      </c>
      <c r="Q26" s="8" t="s">
        <v>10</v>
      </c>
      <c r="R26" s="14" t="s">
        <v>11</v>
      </c>
    </row>
    <row r="27" spans="1:18">
      <c r="A27" s="9">
        <v>0</v>
      </c>
      <c r="B27" s="10">
        <v>141147.969</v>
      </c>
      <c r="C27" s="10">
        <v>41687.888</v>
      </c>
      <c r="D27" s="10">
        <v>99460.081</v>
      </c>
      <c r="E27" s="11">
        <f t="shared" ref="E27:E30" si="8">D27/B27</f>
        <v>0.704651166464889</v>
      </c>
      <c r="F27" s="12">
        <f>AVERAGE(E27:E30)</f>
        <v>0.672277511287942</v>
      </c>
      <c r="G27" s="11">
        <f t="shared" ref="G27:G30" si="9">C27/B27</f>
        <v>0.295348833535111</v>
      </c>
      <c r="H27" s="12">
        <f>AVERAGE(G27:G30)</f>
        <v>0.327722488712058</v>
      </c>
      <c r="I27" s="15">
        <f>STDEV(E27:E30)/SQRT(4)</f>
        <v>0.0259308715770601</v>
      </c>
      <c r="K27" s="10">
        <v>171695.345</v>
      </c>
      <c r="L27" s="10">
        <v>54061.019</v>
      </c>
      <c r="M27" s="10">
        <v>117634.326</v>
      </c>
      <c r="N27" s="11">
        <f t="shared" ref="N27:N30" si="10">M27/K27</f>
        <v>0.685134043674859</v>
      </c>
      <c r="O27" s="12">
        <f>AVERAGE(N27:N30)</f>
        <v>0.698447433290361</v>
      </c>
      <c r="P27" s="11">
        <f t="shared" ref="P27:P30" si="11">L27/K27</f>
        <v>0.314865956325141</v>
      </c>
      <c r="Q27" s="12">
        <f>AVERAGE(P27:P30)</f>
        <v>0.301552566709639</v>
      </c>
      <c r="R27" s="15">
        <f>STDEV(N27:N30)/SQRT(4)</f>
        <v>0.0138065786476126</v>
      </c>
    </row>
    <row r="28" spans="1:18">
      <c r="A28" s="9">
        <v>1</v>
      </c>
      <c r="B28" s="10">
        <v>63810.691</v>
      </c>
      <c r="C28" s="10">
        <v>25583.003</v>
      </c>
      <c r="D28" s="10">
        <v>38227.688</v>
      </c>
      <c r="E28" s="11">
        <f t="shared" si="8"/>
        <v>0.599079674595594</v>
      </c>
      <c r="F28" s="12"/>
      <c r="G28" s="11">
        <f t="shared" si="9"/>
        <v>0.400920325404406</v>
      </c>
      <c r="H28" s="12"/>
      <c r="I28" s="15"/>
      <c r="K28" s="10">
        <v>65905.55</v>
      </c>
      <c r="L28" s="10">
        <v>21593.984</v>
      </c>
      <c r="M28" s="10">
        <v>44311.566</v>
      </c>
      <c r="N28" s="11">
        <f t="shared" si="10"/>
        <v>0.672349536571654</v>
      </c>
      <c r="O28" s="12"/>
      <c r="P28" s="11">
        <f t="shared" si="11"/>
        <v>0.327650463428346</v>
      </c>
      <c r="Q28" s="12"/>
      <c r="R28" s="15"/>
    </row>
    <row r="29" spans="1:18">
      <c r="A29" s="9">
        <v>2</v>
      </c>
      <c r="B29" s="10">
        <v>53414.64</v>
      </c>
      <c r="C29" s="10">
        <v>15326.973</v>
      </c>
      <c r="D29" s="10">
        <v>38087.667</v>
      </c>
      <c r="E29" s="11">
        <f t="shared" si="8"/>
        <v>0.713056701308855</v>
      </c>
      <c r="F29" s="12"/>
      <c r="G29" s="11">
        <f t="shared" si="9"/>
        <v>0.286943298691145</v>
      </c>
      <c r="H29" s="12"/>
      <c r="I29" s="15"/>
      <c r="K29" s="10">
        <v>39774.455</v>
      </c>
      <c r="L29" s="10">
        <v>11928.723</v>
      </c>
      <c r="M29" s="10">
        <v>27845.732</v>
      </c>
      <c r="N29" s="11">
        <f t="shared" si="10"/>
        <v>0.700090849767772</v>
      </c>
      <c r="O29" s="12"/>
      <c r="P29" s="11">
        <f t="shared" si="11"/>
        <v>0.299909150232228</v>
      </c>
      <c r="Q29" s="12"/>
      <c r="R29" s="15"/>
    </row>
    <row r="30" spans="1:18">
      <c r="A30" s="9">
        <v>3</v>
      </c>
      <c r="B30" s="13">
        <v>43663.276</v>
      </c>
      <c r="C30" s="13">
        <v>14307.473</v>
      </c>
      <c r="D30" s="10">
        <v>29355.803</v>
      </c>
      <c r="E30" s="11">
        <f t="shared" si="8"/>
        <v>0.67232250278243</v>
      </c>
      <c r="F30" s="12"/>
      <c r="G30" s="11">
        <f t="shared" si="9"/>
        <v>0.32767749721757</v>
      </c>
      <c r="H30" s="12"/>
      <c r="I30" s="15"/>
      <c r="K30" s="13">
        <v>101675.504</v>
      </c>
      <c r="L30" s="13">
        <v>26820.442</v>
      </c>
      <c r="M30" s="10">
        <v>74855.062</v>
      </c>
      <c r="N30" s="11">
        <f t="shared" si="10"/>
        <v>0.736215303147157</v>
      </c>
      <c r="O30" s="12"/>
      <c r="P30" s="11">
        <f t="shared" si="11"/>
        <v>0.263784696852843</v>
      </c>
      <c r="Q30" s="12"/>
      <c r="R30" s="15"/>
    </row>
    <row r="32" customFormat="1" spans="2:17">
      <c r="B32" s="3" t="s">
        <v>15</v>
      </c>
      <c r="E32" s="2"/>
      <c r="F32" s="2"/>
      <c r="G32" s="2"/>
      <c r="H32" s="2"/>
      <c r="N32" s="2"/>
      <c r="O32" s="2"/>
      <c r="P32" s="2"/>
      <c r="Q32" s="2"/>
    </row>
    <row r="33" spans="2:18">
      <c r="B33" s="4" t="s">
        <v>1</v>
      </c>
      <c r="C33" s="4"/>
      <c r="D33" s="4"/>
      <c r="E33" s="4"/>
      <c r="F33" s="4"/>
      <c r="G33" s="4"/>
      <c r="H33" s="4"/>
      <c r="I33" s="4"/>
      <c r="K33" s="4" t="s">
        <v>2</v>
      </c>
      <c r="L33" s="4"/>
      <c r="M33" s="4"/>
      <c r="N33" s="4"/>
      <c r="O33" s="4"/>
      <c r="P33" s="4"/>
      <c r="Q33" s="4"/>
      <c r="R33" s="4"/>
    </row>
    <row r="34" s="1" customFormat="1" ht="15" spans="1:18">
      <c r="A34" s="5" t="s">
        <v>3</v>
      </c>
      <c r="B34" s="6" t="s">
        <v>4</v>
      </c>
      <c r="C34" s="6" t="s">
        <v>5</v>
      </c>
      <c r="D34" s="6" t="s">
        <v>6</v>
      </c>
      <c r="E34" s="7" t="s">
        <v>7</v>
      </c>
      <c r="F34" s="8" t="s">
        <v>8</v>
      </c>
      <c r="G34" s="7" t="s">
        <v>9</v>
      </c>
      <c r="H34" s="8" t="s">
        <v>10</v>
      </c>
      <c r="I34" s="14" t="s">
        <v>11</v>
      </c>
      <c r="K34" s="6" t="s">
        <v>4</v>
      </c>
      <c r="L34" s="6" t="s">
        <v>5</v>
      </c>
      <c r="M34" s="6" t="s">
        <v>6</v>
      </c>
      <c r="N34" s="7" t="s">
        <v>7</v>
      </c>
      <c r="O34" s="8" t="s">
        <v>8</v>
      </c>
      <c r="P34" s="7" t="s">
        <v>9</v>
      </c>
      <c r="Q34" s="8" t="s">
        <v>10</v>
      </c>
      <c r="R34" s="14" t="s">
        <v>11</v>
      </c>
    </row>
    <row r="35" spans="1:18">
      <c r="A35" s="9">
        <v>0</v>
      </c>
      <c r="B35" s="10">
        <v>104868.622</v>
      </c>
      <c r="C35" s="10">
        <v>27308.69</v>
      </c>
      <c r="D35" s="10">
        <v>77559.932</v>
      </c>
      <c r="E35" s="11">
        <f t="shared" ref="E35:E38" si="12">D35/B35</f>
        <v>0.73959140990715</v>
      </c>
      <c r="F35" s="12">
        <f>AVERAGE(E35:E38)</f>
        <v>0.692822747667276</v>
      </c>
      <c r="G35" s="11">
        <f t="shared" ref="G35:G38" si="13">C35/B35</f>
        <v>0.26040859009285</v>
      </c>
      <c r="H35" s="12">
        <f>AVERAGE(G35:G38)</f>
        <v>0.307177252332724</v>
      </c>
      <c r="I35" s="15">
        <f>STDEV(E35:E38)/SQRT(4)</f>
        <v>0.0274737011317677</v>
      </c>
      <c r="K35" s="10">
        <v>40299.571</v>
      </c>
      <c r="L35" s="10">
        <v>19193.45</v>
      </c>
      <c r="M35" s="10">
        <v>21106.121</v>
      </c>
      <c r="N35" s="11">
        <f t="shared" ref="N35:N38" si="14">M35/K35</f>
        <v>0.523730662046005</v>
      </c>
      <c r="O35" s="12">
        <f>AVERAGE(N35:N38)</f>
        <v>0.49869244715217</v>
      </c>
      <c r="P35" s="11">
        <f t="shared" ref="P35:P38" si="15">L35/K35</f>
        <v>0.476269337953995</v>
      </c>
      <c r="Q35" s="12">
        <f>AVERAGE(P35:P38)</f>
        <v>0.50130755284783</v>
      </c>
      <c r="R35" s="15">
        <f>STDEV(N35:N38)/SQRT(4)</f>
        <v>0.0411053861784832</v>
      </c>
    </row>
    <row r="36" spans="1:18">
      <c r="A36" s="9">
        <v>1</v>
      </c>
      <c r="B36" s="10">
        <v>39898.388</v>
      </c>
      <c r="C36" s="10">
        <v>14274.668</v>
      </c>
      <c r="D36" s="10">
        <v>25623.72</v>
      </c>
      <c r="E36" s="11">
        <f t="shared" si="12"/>
        <v>0.642224442751923</v>
      </c>
      <c r="F36" s="12"/>
      <c r="G36" s="11">
        <f t="shared" si="13"/>
        <v>0.357775557248077</v>
      </c>
      <c r="H36" s="12"/>
      <c r="I36" s="15"/>
      <c r="K36" s="10">
        <v>131611.002</v>
      </c>
      <c r="L36" s="10">
        <v>52169.701</v>
      </c>
      <c r="M36" s="10">
        <v>79441.301</v>
      </c>
      <c r="N36" s="11">
        <f t="shared" si="14"/>
        <v>0.603606839799001</v>
      </c>
      <c r="O36" s="12"/>
      <c r="P36" s="11">
        <f t="shared" si="15"/>
        <v>0.396393160200999</v>
      </c>
      <c r="Q36" s="12"/>
      <c r="R36" s="15"/>
    </row>
    <row r="37" spans="1:18">
      <c r="A37" s="9">
        <v>2</v>
      </c>
      <c r="B37" s="10">
        <v>96279.705</v>
      </c>
      <c r="C37" s="10">
        <v>24924.806</v>
      </c>
      <c r="D37" s="10">
        <v>71354.899</v>
      </c>
      <c r="E37" s="11">
        <f t="shared" si="12"/>
        <v>0.741120872773758</v>
      </c>
      <c r="F37" s="12"/>
      <c r="G37" s="11">
        <f t="shared" si="13"/>
        <v>0.258879127226242</v>
      </c>
      <c r="H37" s="12"/>
      <c r="I37" s="15"/>
      <c r="K37" s="10">
        <v>18619.249</v>
      </c>
      <c r="L37" s="10">
        <v>10358.497</v>
      </c>
      <c r="M37" s="10">
        <v>8260.752</v>
      </c>
      <c r="N37" s="11">
        <f t="shared" si="14"/>
        <v>0.443667303659777</v>
      </c>
      <c r="O37" s="12"/>
      <c r="P37" s="11">
        <f t="shared" si="15"/>
        <v>0.556332696340223</v>
      </c>
      <c r="Q37" s="12"/>
      <c r="R37" s="15"/>
    </row>
    <row r="38" spans="1:18">
      <c r="A38" s="9">
        <v>3</v>
      </c>
      <c r="B38" s="13">
        <v>74453097</v>
      </c>
      <c r="C38" s="13">
        <v>26181114</v>
      </c>
      <c r="D38" s="10">
        <v>48271983</v>
      </c>
      <c r="E38" s="11">
        <f t="shared" si="12"/>
        <v>0.648354265236273</v>
      </c>
      <c r="F38" s="12"/>
      <c r="G38" s="11">
        <f t="shared" si="13"/>
        <v>0.351645734763726</v>
      </c>
      <c r="H38" s="12"/>
      <c r="I38" s="15"/>
      <c r="K38" s="13">
        <v>83087.507</v>
      </c>
      <c r="L38" s="13">
        <v>47877.931</v>
      </c>
      <c r="M38" s="10">
        <v>35209.576</v>
      </c>
      <c r="N38" s="11">
        <f t="shared" si="14"/>
        <v>0.423764983103898</v>
      </c>
      <c r="O38" s="12"/>
      <c r="P38" s="11">
        <f t="shared" si="15"/>
        <v>0.576235016896102</v>
      </c>
      <c r="Q38" s="12"/>
      <c r="R38" s="15"/>
    </row>
    <row r="40" customFormat="1" spans="2:17">
      <c r="B40" s="3" t="s">
        <v>16</v>
      </c>
      <c r="E40" s="2"/>
      <c r="F40" s="2"/>
      <c r="G40" s="2"/>
      <c r="H40" s="2"/>
      <c r="N40" s="2"/>
      <c r="O40" s="2"/>
      <c r="P40" s="2"/>
      <c r="Q40" s="2"/>
    </row>
    <row r="41" spans="2:18">
      <c r="B41" s="4" t="s">
        <v>1</v>
      </c>
      <c r="C41" s="4"/>
      <c r="D41" s="4"/>
      <c r="E41" s="4"/>
      <c r="F41" s="4"/>
      <c r="G41" s="4"/>
      <c r="H41" s="4"/>
      <c r="I41" s="4"/>
      <c r="K41" s="4" t="s">
        <v>2</v>
      </c>
      <c r="L41" s="4"/>
      <c r="M41" s="4"/>
      <c r="N41" s="4"/>
      <c r="O41" s="4"/>
      <c r="P41" s="4"/>
      <c r="Q41" s="4"/>
      <c r="R41" s="4"/>
    </row>
    <row r="42" s="1" customFormat="1" ht="15" spans="1:18">
      <c r="A42" s="5" t="s">
        <v>3</v>
      </c>
      <c r="B42" s="6" t="s">
        <v>4</v>
      </c>
      <c r="C42" s="6" t="s">
        <v>5</v>
      </c>
      <c r="D42" s="6" t="s">
        <v>6</v>
      </c>
      <c r="E42" s="7" t="s">
        <v>7</v>
      </c>
      <c r="F42" s="8" t="s">
        <v>8</v>
      </c>
      <c r="G42" s="7" t="s">
        <v>9</v>
      </c>
      <c r="H42" s="8" t="s">
        <v>10</v>
      </c>
      <c r="I42" s="14" t="s">
        <v>11</v>
      </c>
      <c r="K42" s="6" t="s">
        <v>4</v>
      </c>
      <c r="L42" s="6" t="s">
        <v>5</v>
      </c>
      <c r="M42" s="6" t="s">
        <v>6</v>
      </c>
      <c r="N42" s="7" t="s">
        <v>7</v>
      </c>
      <c r="O42" s="8" t="s">
        <v>8</v>
      </c>
      <c r="P42" s="7" t="s">
        <v>9</v>
      </c>
      <c r="Q42" s="8" t="s">
        <v>10</v>
      </c>
      <c r="R42" s="14" t="s">
        <v>11</v>
      </c>
    </row>
    <row r="43" spans="1:18">
      <c r="A43" s="9">
        <v>0</v>
      </c>
      <c r="B43" s="10">
        <v>16231386</v>
      </c>
      <c r="C43" s="10">
        <v>3218009</v>
      </c>
      <c r="D43" s="10">
        <v>13013377</v>
      </c>
      <c r="E43" s="11">
        <f t="shared" ref="E43:E46" si="16">D43/B43</f>
        <v>0.801741576474122</v>
      </c>
      <c r="F43" s="12">
        <f>AVERAGE(E43:E46)</f>
        <v>0.74842209501139</v>
      </c>
      <c r="G43" s="11">
        <f t="shared" ref="G43:G46" si="17">C43/B43</f>
        <v>0.198258423525878</v>
      </c>
      <c r="H43" s="12">
        <f>AVERAGE(G43:G46)</f>
        <v>0.25157790498861</v>
      </c>
      <c r="I43" s="15">
        <f>STDEV(E43:E46)/SQRT(4)</f>
        <v>0.0224831059557741</v>
      </c>
      <c r="K43" s="10">
        <v>14925055</v>
      </c>
      <c r="L43" s="10">
        <v>3762474</v>
      </c>
      <c r="M43" s="10">
        <v>11162581</v>
      </c>
      <c r="N43" s="11">
        <f t="shared" ref="N43:N46" si="18">M43/K43</f>
        <v>0.747908868677536</v>
      </c>
      <c r="O43" s="12">
        <f>AVERAGE(N43:N46)</f>
        <v>0.721303574338598</v>
      </c>
      <c r="P43" s="11">
        <f t="shared" ref="P43:P46" si="19">L43/K43</f>
        <v>0.252091131322464</v>
      </c>
      <c r="Q43" s="12">
        <f>AVERAGE(P43:P46)</f>
        <v>0.278696425661402</v>
      </c>
      <c r="R43" s="15">
        <f>STDEV(N43:N46)/SQRT(4)</f>
        <v>0.0455257748020772</v>
      </c>
    </row>
    <row r="44" spans="1:18">
      <c r="A44" s="9">
        <v>1</v>
      </c>
      <c r="B44" s="10">
        <v>20830133</v>
      </c>
      <c r="C44" s="10">
        <v>5231936</v>
      </c>
      <c r="D44" s="10">
        <v>15598197</v>
      </c>
      <c r="E44" s="11">
        <f t="shared" si="16"/>
        <v>0.748828488037018</v>
      </c>
      <c r="F44" s="12"/>
      <c r="G44" s="11">
        <f t="shared" si="17"/>
        <v>0.251171511962982</v>
      </c>
      <c r="H44" s="12"/>
      <c r="I44" s="15"/>
      <c r="K44" s="10">
        <v>16162738</v>
      </c>
      <c r="L44" s="10">
        <v>3564314</v>
      </c>
      <c r="M44" s="10">
        <v>12598424</v>
      </c>
      <c r="N44" s="11">
        <f t="shared" si="18"/>
        <v>0.77947337882975</v>
      </c>
      <c r="O44" s="12"/>
      <c r="P44" s="11">
        <f t="shared" si="19"/>
        <v>0.22052662117025</v>
      </c>
      <c r="Q44" s="12"/>
      <c r="R44" s="15"/>
    </row>
    <row r="45" spans="1:18">
      <c r="A45" s="9">
        <v>2</v>
      </c>
      <c r="B45" s="10">
        <v>12166152</v>
      </c>
      <c r="C45" s="10">
        <v>3024652</v>
      </c>
      <c r="D45" s="10">
        <v>9141500</v>
      </c>
      <c r="E45" s="11">
        <f t="shared" si="16"/>
        <v>0.751387949123108</v>
      </c>
      <c r="F45" s="12"/>
      <c r="G45" s="11">
        <f t="shared" si="17"/>
        <v>0.248612050876892</v>
      </c>
      <c r="H45" s="12"/>
      <c r="I45" s="15"/>
      <c r="K45" s="10">
        <v>13874235</v>
      </c>
      <c r="L45" s="10">
        <v>3168668</v>
      </c>
      <c r="M45" s="10">
        <v>10705567</v>
      </c>
      <c r="N45" s="11">
        <f t="shared" si="18"/>
        <v>0.771614939490358</v>
      </c>
      <c r="O45" s="12"/>
      <c r="P45" s="11">
        <f t="shared" si="19"/>
        <v>0.228385060509643</v>
      </c>
      <c r="Q45" s="12"/>
      <c r="R45" s="15"/>
    </row>
    <row r="46" spans="1:18">
      <c r="A46" s="9">
        <v>3</v>
      </c>
      <c r="B46" s="13">
        <v>27138518</v>
      </c>
      <c r="C46" s="13">
        <v>8365981</v>
      </c>
      <c r="D46" s="10">
        <v>18772537</v>
      </c>
      <c r="E46" s="11">
        <f t="shared" si="16"/>
        <v>0.691730366411312</v>
      </c>
      <c r="F46" s="12"/>
      <c r="G46" s="11">
        <f t="shared" si="17"/>
        <v>0.308269633588687</v>
      </c>
      <c r="H46" s="12"/>
      <c r="I46" s="15"/>
      <c r="K46" s="13">
        <v>13787965</v>
      </c>
      <c r="L46" s="13">
        <v>5705224</v>
      </c>
      <c r="M46" s="10">
        <v>8082741</v>
      </c>
      <c r="N46" s="11">
        <f t="shared" si="18"/>
        <v>0.58621711035675</v>
      </c>
      <c r="O46" s="12"/>
      <c r="P46" s="11">
        <f t="shared" si="19"/>
        <v>0.41378288964325</v>
      </c>
      <c r="Q46" s="12"/>
      <c r="R46" s="15"/>
    </row>
    <row r="48" customFormat="1" spans="2:17">
      <c r="B48" s="3" t="s">
        <v>17</v>
      </c>
      <c r="E48" s="2"/>
      <c r="F48" s="2"/>
      <c r="G48" s="2"/>
      <c r="H48" s="2"/>
      <c r="N48" s="2"/>
      <c r="O48" s="2"/>
      <c r="P48" s="2"/>
      <c r="Q48" s="2"/>
    </row>
    <row r="49" spans="2:18">
      <c r="B49" s="4" t="s">
        <v>1</v>
      </c>
      <c r="C49" s="4"/>
      <c r="D49" s="4"/>
      <c r="E49" s="4"/>
      <c r="F49" s="4"/>
      <c r="G49" s="4"/>
      <c r="H49" s="4"/>
      <c r="I49" s="4"/>
      <c r="K49" s="4" t="s">
        <v>2</v>
      </c>
      <c r="L49" s="4"/>
      <c r="M49" s="4"/>
      <c r="N49" s="4"/>
      <c r="O49" s="4"/>
      <c r="P49" s="4"/>
      <c r="Q49" s="4"/>
      <c r="R49" s="4"/>
    </row>
    <row r="50" s="1" customFormat="1" ht="15" spans="1:18">
      <c r="A50" s="5" t="s">
        <v>3</v>
      </c>
      <c r="B50" s="6" t="s">
        <v>4</v>
      </c>
      <c r="C50" s="6" t="s">
        <v>5</v>
      </c>
      <c r="D50" s="6" t="s">
        <v>6</v>
      </c>
      <c r="E50" s="7" t="s">
        <v>7</v>
      </c>
      <c r="F50" s="8" t="s">
        <v>8</v>
      </c>
      <c r="G50" s="7" t="s">
        <v>9</v>
      </c>
      <c r="H50" s="8" t="s">
        <v>10</v>
      </c>
      <c r="I50" s="14" t="s">
        <v>11</v>
      </c>
      <c r="K50" s="6" t="s">
        <v>4</v>
      </c>
      <c r="L50" s="6" t="s">
        <v>5</v>
      </c>
      <c r="M50" s="6" t="s">
        <v>6</v>
      </c>
      <c r="N50" s="7" t="s">
        <v>7</v>
      </c>
      <c r="O50" s="8" t="s">
        <v>8</v>
      </c>
      <c r="P50" s="7" t="s">
        <v>9</v>
      </c>
      <c r="Q50" s="8" t="s">
        <v>10</v>
      </c>
      <c r="R50" s="14" t="s">
        <v>11</v>
      </c>
    </row>
    <row r="51" spans="1:18">
      <c r="A51" s="9">
        <v>0</v>
      </c>
      <c r="B51" s="10">
        <v>40765.194</v>
      </c>
      <c r="C51" s="10">
        <v>13730.204</v>
      </c>
      <c r="D51" s="10">
        <v>27034.99</v>
      </c>
      <c r="E51" s="11">
        <f t="shared" ref="E51:E54" si="20">D51/B51</f>
        <v>0.663188061854925</v>
      </c>
      <c r="F51" s="12">
        <f>AVERAGE(E51:E54)</f>
        <v>0.774761006682067</v>
      </c>
      <c r="G51" s="11">
        <f t="shared" ref="G51:G54" si="21">C51/B51</f>
        <v>0.336811938145075</v>
      </c>
      <c r="H51" s="12">
        <f>AVERAGE(G51:G54)</f>
        <v>0.225238993317933</v>
      </c>
      <c r="I51" s="15">
        <f>STDEV(E51:E54)/SQRT(4)</f>
        <v>0.0416204218498758</v>
      </c>
      <c r="K51" s="10">
        <v>63505.864</v>
      </c>
      <c r="L51" s="10">
        <v>14570.77</v>
      </c>
      <c r="M51" s="10">
        <v>48935.094</v>
      </c>
      <c r="N51" s="11">
        <f t="shared" ref="N51:N54" si="22">M51/K51</f>
        <v>0.770560243066687</v>
      </c>
      <c r="O51" s="12">
        <f>AVERAGE(N51:N54)</f>
        <v>0.632037900757251</v>
      </c>
      <c r="P51" s="11">
        <f t="shared" ref="P51:P54" si="23">L51/K51</f>
        <v>0.229439756933312</v>
      </c>
      <c r="Q51" s="12">
        <f>AVERAGE(P51:P54)</f>
        <v>0.367962099242749</v>
      </c>
      <c r="R51" s="15">
        <f>STDEV(N51:N54)/SQRT(4)</f>
        <v>0.0632763166593036</v>
      </c>
    </row>
    <row r="52" spans="1:18">
      <c r="A52" s="9">
        <v>1</v>
      </c>
      <c r="B52" s="10">
        <v>83268.68</v>
      </c>
      <c r="C52" s="10">
        <v>19158.601</v>
      </c>
      <c r="D52" s="10">
        <v>64110.079</v>
      </c>
      <c r="E52" s="11">
        <f t="shared" si="20"/>
        <v>0.769918281399441</v>
      </c>
      <c r="F52" s="12"/>
      <c r="G52" s="11">
        <f t="shared" si="21"/>
        <v>0.230081718600559</v>
      </c>
      <c r="H52" s="12"/>
      <c r="I52" s="15"/>
      <c r="K52" s="10">
        <v>46072.615</v>
      </c>
      <c r="L52" s="10">
        <v>18073.707</v>
      </c>
      <c r="M52" s="10">
        <v>27998.908</v>
      </c>
      <c r="N52" s="11">
        <f t="shared" si="22"/>
        <v>0.607712585882091</v>
      </c>
      <c r="O52" s="12"/>
      <c r="P52" s="11">
        <f t="shared" si="23"/>
        <v>0.392287414117909</v>
      </c>
      <c r="Q52" s="12"/>
      <c r="R52" s="15"/>
    </row>
    <row r="53" spans="1:18">
      <c r="A53" s="9">
        <v>2</v>
      </c>
      <c r="B53" s="10">
        <v>68488.747</v>
      </c>
      <c r="C53" s="10">
        <v>13339.522</v>
      </c>
      <c r="D53" s="10">
        <v>55149.225</v>
      </c>
      <c r="E53" s="11">
        <f t="shared" si="20"/>
        <v>0.805230456325913</v>
      </c>
      <c r="F53" s="12"/>
      <c r="G53" s="11">
        <f t="shared" si="21"/>
        <v>0.194769543674087</v>
      </c>
      <c r="H53" s="12"/>
      <c r="I53" s="15"/>
      <c r="K53" s="10">
        <v>95086596</v>
      </c>
      <c r="L53" s="10">
        <v>50332611</v>
      </c>
      <c r="M53" s="10">
        <v>44753985</v>
      </c>
      <c r="N53" s="11">
        <f t="shared" si="22"/>
        <v>0.470665549958272</v>
      </c>
      <c r="O53" s="12"/>
      <c r="P53" s="11">
        <f t="shared" si="23"/>
        <v>0.529334450041728</v>
      </c>
      <c r="Q53" s="12"/>
      <c r="R53" s="15"/>
    </row>
    <row r="54" spans="1:18">
      <c r="A54" s="9">
        <v>3</v>
      </c>
      <c r="B54" s="13">
        <v>28089.476</v>
      </c>
      <c r="C54" s="13">
        <v>3912.661</v>
      </c>
      <c r="D54" s="10">
        <v>24176.815</v>
      </c>
      <c r="E54" s="11">
        <f t="shared" si="20"/>
        <v>0.86070722714799</v>
      </c>
      <c r="F54" s="12"/>
      <c r="G54" s="11">
        <f t="shared" si="21"/>
        <v>0.13929277285201</v>
      </c>
      <c r="H54" s="12"/>
      <c r="I54" s="15"/>
      <c r="K54" s="13">
        <v>172831.074</v>
      </c>
      <c r="L54" s="13">
        <v>55441.923</v>
      </c>
      <c r="M54" s="10">
        <v>117389.151</v>
      </c>
      <c r="N54" s="11">
        <f t="shared" si="22"/>
        <v>0.679213224121954</v>
      </c>
      <c r="O54" s="12"/>
      <c r="P54" s="11">
        <f t="shared" si="23"/>
        <v>0.320786775878046</v>
      </c>
      <c r="Q54" s="12"/>
      <c r="R54" s="15"/>
    </row>
  </sheetData>
  <mergeCells count="56">
    <mergeCell ref="B2:I2"/>
    <mergeCell ref="K2:R2"/>
    <mergeCell ref="B10:I10"/>
    <mergeCell ref="K10:R10"/>
    <mergeCell ref="B17:I17"/>
    <mergeCell ref="K17:R17"/>
    <mergeCell ref="B25:I25"/>
    <mergeCell ref="K25:R25"/>
    <mergeCell ref="B33:I33"/>
    <mergeCell ref="K33:R33"/>
    <mergeCell ref="B41:I41"/>
    <mergeCell ref="K41:R41"/>
    <mergeCell ref="B49:I49"/>
    <mergeCell ref="K49:R49"/>
    <mergeCell ref="F4:F7"/>
    <mergeCell ref="F12:F14"/>
    <mergeCell ref="F19:F22"/>
    <mergeCell ref="F27:F30"/>
    <mergeCell ref="F35:F38"/>
    <mergeCell ref="F43:F46"/>
    <mergeCell ref="F51:F54"/>
    <mergeCell ref="H4:H7"/>
    <mergeCell ref="H12:H14"/>
    <mergeCell ref="H19:H22"/>
    <mergeCell ref="H27:H30"/>
    <mergeCell ref="H35:H38"/>
    <mergeCell ref="H43:H46"/>
    <mergeCell ref="H51:H54"/>
    <mergeCell ref="I4:I6"/>
    <mergeCell ref="I12:I14"/>
    <mergeCell ref="I19:I22"/>
    <mergeCell ref="I27:I30"/>
    <mergeCell ref="I35:I38"/>
    <mergeCell ref="I43:I46"/>
    <mergeCell ref="I51:I54"/>
    <mergeCell ref="O4:O7"/>
    <mergeCell ref="O12:O14"/>
    <mergeCell ref="O19:O22"/>
    <mergeCell ref="O27:O30"/>
    <mergeCell ref="O35:O38"/>
    <mergeCell ref="O43:O46"/>
    <mergeCell ref="O51:O54"/>
    <mergeCell ref="Q4:Q7"/>
    <mergeCell ref="Q12:Q14"/>
    <mergeCell ref="Q19:Q22"/>
    <mergeCell ref="Q27:Q30"/>
    <mergeCell ref="Q35:Q38"/>
    <mergeCell ref="Q43:Q46"/>
    <mergeCell ref="Q51:Q54"/>
    <mergeCell ref="R4:R6"/>
    <mergeCell ref="R12:R14"/>
    <mergeCell ref="R19:R22"/>
    <mergeCell ref="R27:R30"/>
    <mergeCell ref="R35:R38"/>
    <mergeCell ref="R43:R46"/>
    <mergeCell ref="R51:R5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行云流水</cp:lastModifiedBy>
  <dcterms:created xsi:type="dcterms:W3CDTF">2022-04-07T03:40:00Z</dcterms:created>
  <dcterms:modified xsi:type="dcterms:W3CDTF">2022-11-08T11:23:46Z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33BB0261897646E79F77A792E19B2AF5</vt:lpwstr>
  </property>
  <property fmtid="{D5CDD505-2E9C-101B-9397-08002B2CF9AE}" pid="3" name="KSOProductBuildVer">
    <vt:lpwstr>2052-11.1.0.12358</vt:lpwstr>
  </property>
</Properties>
</file>